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0" yWindow="170" windowWidth="14100" windowHeight="5710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B9" i="1" l="1"/>
  <c r="C9" i="1"/>
  <c r="C12" i="1"/>
  <c r="B12" i="1"/>
  <c r="C11" i="1"/>
  <c r="B11" i="1"/>
  <c r="C10" i="1"/>
  <c r="B10" i="1"/>
  <c r="C14" i="1" l="1"/>
  <c r="B21" i="1" l="1"/>
  <c r="C21" i="1"/>
  <c r="C23" i="1" l="1"/>
  <c r="B14" i="1"/>
  <c r="B23" i="1" s="1"/>
</calcChain>
</file>

<file path=xl/sharedStrings.xml><?xml version="1.0" encoding="utf-8"?>
<sst xmlns="http://schemas.openxmlformats.org/spreadsheetml/2006/main" count="17" uniqueCount="17">
  <si>
    <t>TOTAL</t>
  </si>
  <si>
    <t>Total de Intereses de otros Instrumentos de Deuda</t>
  </si>
  <si>
    <t>Otros Instrumentos de Deuda</t>
  </si>
  <si>
    <t>Total de Intereses de Créditos Bancarios</t>
  </si>
  <si>
    <t xml:space="preserve">CRÉDITO BANSI </t>
  </si>
  <si>
    <t>CRÉDITO BANORTE REESTRUCTURA 2007</t>
  </si>
  <si>
    <t>Créditos Bancarios</t>
  </si>
  <si>
    <t>B</t>
  </si>
  <si>
    <t>A</t>
  </si>
  <si>
    <t>PAGADO</t>
  </si>
  <si>
    <t>DEVENGADO</t>
  </si>
  <si>
    <t>IDENTIFICACIÓN DE CREDITO O INSTRUMENTO</t>
  </si>
  <si>
    <t>INTERESES DE LA DEUDA</t>
  </si>
  <si>
    <t>MUNICIPIO DE GUAYMAS, SONORA</t>
  </si>
  <si>
    <t>FIDEICOMISO FONDO REVOLVENTE SONORA FFRES-0012-09</t>
  </si>
  <si>
    <t>FIDEICOMISO FONDO REVOLVENTE SONORA FFRES-0007-08</t>
  </si>
  <si>
    <t>DEL 01 DE ENERO AL 31 DE MARZO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</si>
</sst>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color indexed="8"/>
      <name val="Calibri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indexed="64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43" fontId="4" fillId="2" borderId="1" xfId="1" applyFont="1" applyFill="1" applyBorder="1" applyAlignment="1">
      <alignment vertical="center"/>
    </xf>
    <xf numFmtId="43" fontId="4" fillId="2" borderId="2" xfId="1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43" fontId="2" fillId="0" borderId="3" xfId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3" fontId="2" fillId="0" borderId="5" xfId="1" applyFont="1" applyBorder="1" applyAlignment="1">
      <alignment vertical="center"/>
    </xf>
    <xf numFmtId="0" fontId="2" fillId="0" borderId="6" xfId="0" applyFont="1" applyBorder="1" applyAlignment="1">
      <alignment vertical="center"/>
    </xf>
    <xf numFmtId="43" fontId="5" fillId="0" borderId="7" xfId="2" applyFont="1" applyBorder="1" applyAlignment="1">
      <alignment horizontal="justify" vertical="center" wrapText="1"/>
    </xf>
    <xf numFmtId="43" fontId="6" fillId="0" borderId="8" xfId="1" applyFont="1" applyFill="1" applyBorder="1" applyAlignment="1">
      <alignment vertical="center"/>
    </xf>
    <xf numFmtId="0" fontId="6" fillId="0" borderId="9" xfId="0" applyFont="1" applyFill="1" applyBorder="1" applyAlignment="1">
      <alignment vertical="center"/>
    </xf>
    <xf numFmtId="43" fontId="2" fillId="0" borderId="5" xfId="1" applyFont="1" applyFill="1" applyBorder="1" applyAlignment="1">
      <alignment vertical="center"/>
    </xf>
    <xf numFmtId="43" fontId="6" fillId="2" borderId="12" xfId="1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0" borderId="0" xfId="1" applyFont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3">
    <cellStyle name="Millares 2 2" xfId="1"/>
    <cellStyle name="Millares 3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0"/>
  <sheetViews>
    <sheetView tabSelected="1" workbookViewId="0">
      <selection activeCell="B9" sqref="B9"/>
    </sheetView>
  </sheetViews>
  <sheetFormatPr baseColWidth="10" defaultColWidth="11.453125" defaultRowHeight="14.5" x14ac:dyDescent="0.35"/>
  <cols>
    <col min="1" max="1" width="59.81640625" style="1" bestFit="1" customWidth="1"/>
    <col min="2" max="2" width="23.1796875" style="1" customWidth="1"/>
    <col min="3" max="3" width="18.26953125" style="1" customWidth="1"/>
    <col min="4" max="4" width="12.54296875" style="1" bestFit="1" customWidth="1"/>
    <col min="5" max="16384" width="11.453125" style="1"/>
  </cols>
  <sheetData>
    <row r="1" spans="1:4" ht="15.5" x14ac:dyDescent="0.35">
      <c r="A1" s="22" t="s">
        <v>13</v>
      </c>
      <c r="B1" s="22"/>
      <c r="C1" s="22"/>
    </row>
    <row r="2" spans="1:4" ht="15.5" x14ac:dyDescent="0.35">
      <c r="A2" s="22" t="s">
        <v>12</v>
      </c>
      <c r="B2" s="22"/>
      <c r="C2" s="22"/>
    </row>
    <row r="3" spans="1:4" ht="15.5" x14ac:dyDescent="0.35">
      <c r="A3" s="22" t="s">
        <v>16</v>
      </c>
      <c r="B3" s="22"/>
      <c r="C3" s="22"/>
    </row>
    <row r="4" spans="1:4" ht="15.5" x14ac:dyDescent="0.35">
      <c r="B4" s="17"/>
      <c r="C4" s="17"/>
    </row>
    <row r="6" spans="1:4" x14ac:dyDescent="0.35">
      <c r="A6" s="16" t="s">
        <v>11</v>
      </c>
      <c r="B6" s="16" t="s">
        <v>10</v>
      </c>
      <c r="C6" s="16" t="s">
        <v>9</v>
      </c>
    </row>
    <row r="7" spans="1:4" ht="15.5" x14ac:dyDescent="0.35">
      <c r="A7" s="15"/>
      <c r="B7" s="14" t="s">
        <v>8</v>
      </c>
      <c r="C7" s="14" t="s">
        <v>7</v>
      </c>
    </row>
    <row r="8" spans="1:4" ht="15.5" x14ac:dyDescent="0.35">
      <c r="A8" s="20" t="s">
        <v>6</v>
      </c>
      <c r="B8" s="21"/>
      <c r="C8" s="21"/>
    </row>
    <row r="9" spans="1:4" x14ac:dyDescent="0.35">
      <c r="A9" s="9" t="s">
        <v>5</v>
      </c>
      <c r="B9" s="8">
        <f>607953.3+835452.18</f>
        <v>1443405.48</v>
      </c>
      <c r="C9" s="13">
        <f>321331.87+286621.43</f>
        <v>607953.30000000005</v>
      </c>
      <c r="D9" s="18"/>
    </row>
    <row r="10" spans="1:4" x14ac:dyDescent="0.35">
      <c r="A10" s="9" t="s">
        <v>15</v>
      </c>
      <c r="B10" s="8">
        <f>27392.67+27392.67+27543.42</f>
        <v>82328.759999999995</v>
      </c>
      <c r="C10" s="13">
        <f>27392.67+27392.67+27543.42</f>
        <v>82328.759999999995</v>
      </c>
    </row>
    <row r="11" spans="1:4" x14ac:dyDescent="0.35">
      <c r="A11" s="9" t="s">
        <v>14</v>
      </c>
      <c r="B11" s="8">
        <f>23346.48+23346.48+17531.25</f>
        <v>64224.21</v>
      </c>
      <c r="C11" s="13">
        <f>23346.48+23346.48+17531.25</f>
        <v>64224.21</v>
      </c>
    </row>
    <row r="12" spans="1:4" x14ac:dyDescent="0.35">
      <c r="A12" s="9" t="s">
        <v>4</v>
      </c>
      <c r="B12" s="8">
        <f>2850569.99+2824465.67+2589650.29</f>
        <v>8264685.9500000002</v>
      </c>
      <c r="C12" s="13">
        <f>2850569.99+2824465.67+2589650.29</f>
        <v>8264685.9500000002</v>
      </c>
    </row>
    <row r="13" spans="1:4" x14ac:dyDescent="0.35">
      <c r="A13" s="9"/>
      <c r="B13" s="13"/>
      <c r="C13" s="13"/>
    </row>
    <row r="14" spans="1:4" x14ac:dyDescent="0.35">
      <c r="A14" s="9" t="s">
        <v>3</v>
      </c>
      <c r="B14" s="8">
        <f>SUM(B9:B13)</f>
        <v>9854644.4000000004</v>
      </c>
      <c r="C14" s="8">
        <f>SUM(C9:C13)</f>
        <v>9019192.2200000007</v>
      </c>
    </row>
    <row r="15" spans="1:4" x14ac:dyDescent="0.35">
      <c r="A15" s="7"/>
      <c r="B15" s="6"/>
      <c r="C15" s="6"/>
    </row>
    <row r="16" spans="1:4" ht="15.5" x14ac:dyDescent="0.35">
      <c r="A16" s="20" t="s">
        <v>2</v>
      </c>
      <c r="B16" s="21"/>
      <c r="C16" s="21"/>
    </row>
    <row r="17" spans="1:3" ht="15.5" x14ac:dyDescent="0.35">
      <c r="A17" s="12"/>
      <c r="B17" s="11"/>
      <c r="C17" s="11"/>
    </row>
    <row r="18" spans="1:3" ht="15.5" x14ac:dyDescent="0.35">
      <c r="A18" s="10"/>
      <c r="B18" s="8">
        <v>0</v>
      </c>
      <c r="C18" s="8">
        <v>0</v>
      </c>
    </row>
    <row r="19" spans="1:3" x14ac:dyDescent="0.35">
      <c r="A19" s="9"/>
      <c r="B19" s="8"/>
      <c r="C19" s="8"/>
    </row>
    <row r="20" spans="1:3" x14ac:dyDescent="0.35">
      <c r="A20" s="9"/>
      <c r="B20" s="8"/>
      <c r="C20" s="8"/>
    </row>
    <row r="21" spans="1:3" x14ac:dyDescent="0.35">
      <c r="A21" s="9" t="s">
        <v>1</v>
      </c>
      <c r="B21" s="8">
        <f>SUM(B18:B19)</f>
        <v>0</v>
      </c>
      <c r="C21" s="8">
        <f>SUM(C18:C19)</f>
        <v>0</v>
      </c>
    </row>
    <row r="22" spans="1:3" x14ac:dyDescent="0.35">
      <c r="A22" s="7"/>
      <c r="B22" s="6"/>
      <c r="C22" s="6"/>
    </row>
    <row r="23" spans="1:3" x14ac:dyDescent="0.35">
      <c r="A23" s="5" t="s">
        <v>0</v>
      </c>
      <c r="B23" s="4">
        <f>B14+B21</f>
        <v>9854644.4000000004</v>
      </c>
      <c r="C23" s="3">
        <f>C14+C21</f>
        <v>9019192.2200000007</v>
      </c>
    </row>
    <row r="24" spans="1:3" x14ac:dyDescent="0.35">
      <c r="A24" s="2"/>
      <c r="B24" s="19"/>
      <c r="C24" s="19"/>
    </row>
    <row r="25" spans="1:3" x14ac:dyDescent="0.35">
      <c r="A25" s="2"/>
      <c r="B25" s="19"/>
      <c r="C25" s="19"/>
    </row>
    <row r="26" spans="1:3" x14ac:dyDescent="0.35">
      <c r="A26" s="2"/>
      <c r="B26" s="19"/>
      <c r="C26" s="19"/>
    </row>
    <row r="27" spans="1:3" x14ac:dyDescent="0.35">
      <c r="A27" s="2"/>
      <c r="B27" s="2"/>
      <c r="C27" s="2"/>
    </row>
    <row r="28" spans="1:3" x14ac:dyDescent="0.35">
      <c r="A28" s="2"/>
      <c r="B28" s="2"/>
      <c r="C28" s="2"/>
    </row>
    <row r="29" spans="1:3" x14ac:dyDescent="0.35">
      <c r="A29" s="2"/>
      <c r="B29" s="2"/>
      <c r="C29" s="2"/>
    </row>
    <row r="30" spans="1:3" x14ac:dyDescent="0.35">
      <c r="A30" s="2"/>
      <c r="B30" s="2"/>
      <c r="C30" s="2"/>
    </row>
  </sheetData>
  <mergeCells count="8">
    <mergeCell ref="B26:C26"/>
    <mergeCell ref="A16:C16"/>
    <mergeCell ref="A8:C8"/>
    <mergeCell ref="A1:C1"/>
    <mergeCell ref="A2:C2"/>
    <mergeCell ref="A3:C3"/>
    <mergeCell ref="B24:C24"/>
    <mergeCell ref="B25:C25"/>
  </mergeCells>
  <pageMargins left="0.70866141732283472" right="0.70866141732283472" top="0.74803149606299213" bottom="0.74803149606299213" header="0.31496062992125984" footer="0.31496062992125984"/>
  <pageSetup scale="8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</cp:lastModifiedBy>
  <cp:lastPrinted>2019-11-09T03:04:31Z</cp:lastPrinted>
  <dcterms:created xsi:type="dcterms:W3CDTF">2018-05-12T19:20:24Z</dcterms:created>
  <dcterms:modified xsi:type="dcterms:W3CDTF">2020-08-13T01:42:41Z</dcterms:modified>
</cp:coreProperties>
</file>